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635" yWindow="-15" windowWidth="7680" windowHeight="9150" tabRatio="763"/>
  </bookViews>
  <sheets>
    <sheet name="Anforderungen " sheetId="9" r:id="rId1"/>
  </sheets>
  <calcPr calcId="145621"/>
  <customWorkbookViews>
    <customWorkbookView name="Alles (Bestand GW)" guid="{AE1A9600-1648-11D2-BE87-0004ACB16491}" maximized="1" showHorizontalScroll="0" xWindow="2" yWindow="2" windowWidth="796" windowHeight="460" activeSheetId="3"/>
    <customWorkbookView name="Bestandliste (Bestand GW)" guid="{AE1A9601-1648-11D2-BE87-0004ACB16491}" maximized="1" showHorizontalScroll="0" xWindow="2" yWindow="2" windowWidth="796" windowHeight="460" activeSheetId="3"/>
    <customWorkbookView name="Checkliste (Bestand GW)" guid="{AE1A9602-1648-11D2-BE87-0004ACB16491}" maximized="1" showHorizontalScroll="0" xWindow="2" yWindow="2" windowWidth="796" windowHeight="460" activeSheetId="3"/>
  </customWorkbookViews>
</workbook>
</file>

<file path=xl/calcChain.xml><?xml version="1.0" encoding="utf-8"?>
<calcChain xmlns="http://schemas.openxmlformats.org/spreadsheetml/2006/main">
  <c r="K2" i="9" l="1"/>
  <c r="L2" i="9"/>
  <c r="M2" i="9"/>
  <c r="N2" i="9"/>
  <c r="K3" i="9"/>
  <c r="D13" i="9"/>
  <c r="L3" i="9"/>
  <c r="M3" i="9"/>
  <c r="N3" i="9"/>
  <c r="K4" i="9"/>
  <c r="L4" i="9"/>
  <c r="M4" i="9"/>
  <c r="N4" i="9"/>
  <c r="K5" i="9"/>
  <c r="L5" i="9"/>
  <c r="M5" i="9"/>
  <c r="N5" i="9"/>
  <c r="K6" i="9"/>
  <c r="L6" i="9"/>
  <c r="M6" i="9"/>
  <c r="N6" i="9"/>
  <c r="K7" i="9"/>
  <c r="L7" i="9"/>
  <c r="M7" i="9"/>
  <c r="N7" i="9"/>
  <c r="K8" i="9"/>
  <c r="L8" i="9"/>
  <c r="M8" i="9"/>
  <c r="N8" i="9"/>
  <c r="K9" i="9"/>
  <c r="L9" i="9"/>
  <c r="M9" i="9"/>
  <c r="N9" i="9"/>
  <c r="K10" i="9"/>
  <c r="L10" i="9"/>
  <c r="M10" i="9"/>
  <c r="N10" i="9"/>
  <c r="K11" i="9"/>
  <c r="L11" i="9"/>
  <c r="M11" i="9"/>
  <c r="N11" i="9"/>
  <c r="F13" i="9"/>
  <c r="H13" i="9"/>
  <c r="J13" i="9"/>
  <c r="K16" i="9"/>
  <c r="D22" i="9"/>
  <c r="L16" i="9"/>
  <c r="M16" i="9"/>
  <c r="N16" i="9"/>
  <c r="K17" i="9"/>
  <c r="L17" i="9"/>
  <c r="M17" i="9"/>
  <c r="N17" i="9"/>
  <c r="K18" i="9"/>
  <c r="L18" i="9"/>
  <c r="M18" i="9"/>
  <c r="N18" i="9"/>
  <c r="K19" i="9"/>
  <c r="L19" i="9"/>
  <c r="M19" i="9"/>
  <c r="N19" i="9"/>
  <c r="J22" i="9"/>
  <c r="K20" i="9"/>
  <c r="L20" i="9"/>
  <c r="M20" i="9"/>
  <c r="N20" i="9"/>
  <c r="F22" i="9"/>
  <c r="H22" i="9"/>
  <c r="K25" i="9"/>
  <c r="L25" i="9"/>
  <c r="M25" i="9"/>
  <c r="N25" i="9"/>
  <c r="K26" i="9"/>
  <c r="L26" i="9"/>
  <c r="F34" i="9"/>
  <c r="M26" i="9"/>
  <c r="H34" i="9"/>
  <c r="N26" i="9"/>
  <c r="J34" i="9"/>
  <c r="K27" i="9"/>
  <c r="L27" i="9"/>
  <c r="M27" i="9"/>
  <c r="N27" i="9"/>
  <c r="K28" i="9"/>
  <c r="L28" i="9"/>
  <c r="M28" i="9"/>
  <c r="N28" i="9"/>
  <c r="K29" i="9"/>
  <c r="L29" i="9"/>
  <c r="M29" i="9"/>
  <c r="N29" i="9"/>
  <c r="K30" i="9"/>
  <c r="L30" i="9"/>
  <c r="M30" i="9"/>
  <c r="N30" i="9"/>
  <c r="K31" i="9"/>
  <c r="L31" i="9"/>
  <c r="M31" i="9"/>
  <c r="N31" i="9"/>
  <c r="K32" i="9"/>
  <c r="L32" i="9"/>
  <c r="M32" i="9"/>
  <c r="N32" i="9"/>
  <c r="D34" i="9"/>
  <c r="K37" i="9"/>
  <c r="L37" i="9"/>
  <c r="M37" i="9"/>
  <c r="N37" i="9"/>
  <c r="K38" i="9"/>
  <c r="D42" i="9"/>
  <c r="D44" i="9"/>
  <c r="L38" i="9"/>
  <c r="M38" i="9"/>
  <c r="N38" i="9"/>
  <c r="K39" i="9"/>
  <c r="L39" i="9"/>
  <c r="M39" i="9"/>
  <c r="N39" i="9"/>
  <c r="K40" i="9"/>
  <c r="L40" i="9"/>
  <c r="M40" i="9"/>
  <c r="N40" i="9"/>
  <c r="F42" i="9"/>
  <c r="H42" i="9"/>
  <c r="H44" i="9"/>
  <c r="J42" i="9"/>
  <c r="J44" i="9"/>
  <c r="F44" i="9"/>
</calcChain>
</file>

<file path=xl/sharedStrings.xml><?xml version="1.0" encoding="utf-8"?>
<sst xmlns="http://schemas.openxmlformats.org/spreadsheetml/2006/main" count="155" uniqueCount="97">
  <si>
    <t>Anlagenbau</t>
  </si>
  <si>
    <t>Radius Personenstrecken</t>
  </si>
  <si>
    <t>Radius Werkbahn</t>
  </si>
  <si>
    <t>Radius verdeckte Strecke</t>
  </si>
  <si>
    <t>Anzahl verdeckte Abstellgleise</t>
  </si>
  <si>
    <t>Minimale Gangbreite</t>
  </si>
  <si>
    <t>Typische Gangbreite</t>
  </si>
  <si>
    <t>Steigung Personenstrecken</t>
  </si>
  <si>
    <t>Steigung Werkbahn</t>
  </si>
  <si>
    <t>Steigung verdeckte Strecke</t>
  </si>
  <si>
    <t>Freier Zugang</t>
  </si>
  <si>
    <t>Zuggattungen</t>
  </si>
  <si>
    <t>Elektrobetrieb</t>
  </si>
  <si>
    <t>Schnellzüge</t>
  </si>
  <si>
    <t>Eil- und Nahverkehrszüge</t>
  </si>
  <si>
    <t>Ganzzüge</t>
  </si>
  <si>
    <t>Oekoven</t>
  </si>
  <si>
    <t>Rhrgbt. 5.00</t>
  </si>
  <si>
    <t>Rhrgbt. 5.35</t>
  </si>
  <si>
    <t>Nein</t>
  </si>
  <si>
    <t>Ja, ohne Werkbahn-Betrieb</t>
  </si>
  <si>
    <t>60 cm im Eingangsbereich</t>
  </si>
  <si>
    <t>200 cm, Innenraum frei</t>
  </si>
  <si>
    <t>80 cm - 100 cm</t>
  </si>
  <si>
    <t>50 cm</t>
  </si>
  <si>
    <t>11x 3,5m - 4,5m</t>
  </si>
  <si>
    <t>2,5 % - 3,0 %</t>
  </si>
  <si>
    <t>1,0 %</t>
  </si>
  <si>
    <t>1,7 %</t>
  </si>
  <si>
    <t>DB-Strecke, alle Zuggattungen</t>
  </si>
  <si>
    <t>Ja, ohne Halt</t>
  </si>
  <si>
    <t>Ja, mit Halt</t>
  </si>
  <si>
    <t>Ja, mit Übergabe</t>
  </si>
  <si>
    <t>Evtl. Bunkerstrecke der Werkbahn</t>
  </si>
  <si>
    <t>Nahgüterzüge</t>
  </si>
  <si>
    <t>Ja, mit Rangieren</t>
  </si>
  <si>
    <t>Betrieb / Betriebstellen</t>
  </si>
  <si>
    <t>Gew.</t>
  </si>
  <si>
    <t>Bew.</t>
  </si>
  <si>
    <t>Gewichtung: A/B/C = 1/2/3</t>
  </si>
  <si>
    <t>Bewertung: -2 = sehr schlecht - +2 = sehr gut</t>
  </si>
  <si>
    <t>Summe</t>
  </si>
  <si>
    <t>2,8 %</t>
  </si>
  <si>
    <t>0,0 %</t>
  </si>
  <si>
    <t>100 cm - 120 cm, zwei Einbuchtungen</t>
  </si>
  <si>
    <t>80 cm im Eingangsbereich</t>
  </si>
  <si>
    <t>140 cm - 150 cm, innen</t>
  </si>
  <si>
    <t>120 cm, innen</t>
  </si>
  <si>
    <t>80 cm - 90 cm</t>
  </si>
  <si>
    <t>9 DB-strecke + 3 Werkbahn</t>
  </si>
  <si>
    <t>0,0 % - 0,5 %</t>
  </si>
  <si>
    <t>2,0 % - 2,5 %</t>
  </si>
  <si>
    <t>50 cm in der Mitte</t>
  </si>
  <si>
    <t>70 cm - 100 cm</t>
  </si>
  <si>
    <t>Sonstiges / Gestaltung</t>
  </si>
  <si>
    <t>DB-Bahnhof</t>
  </si>
  <si>
    <t>Ja, mit Nebengleisen</t>
  </si>
  <si>
    <t>Nur Bahnsteig</t>
  </si>
  <si>
    <t>Übergabebahnhof DB &lt;&gt; Werk</t>
  </si>
  <si>
    <t>2 Gleise im DB-Bahnhof</t>
  </si>
  <si>
    <t>4 Gleise, separat</t>
  </si>
  <si>
    <t>Hafenanschluß</t>
  </si>
  <si>
    <t>Brikettfabrik und Agrar</t>
  </si>
  <si>
    <t>kompl. Stahlwerk</t>
  </si>
  <si>
    <t>Industrieanschlüsse</t>
  </si>
  <si>
    <t>Werkbahn</t>
  </si>
  <si>
    <t>Anschlußbahn</t>
  </si>
  <si>
    <t>große Anschlußbahn</t>
  </si>
  <si>
    <t>BW mit Drehscheibe</t>
  </si>
  <si>
    <t>Werkbahn-BW, klein</t>
  </si>
  <si>
    <t>Werkbahn (Gleisdreieck)</t>
  </si>
  <si>
    <t>Separate Betriebstellen</t>
  </si>
  <si>
    <t>DB-Strecke, Anschlußbahn, DB-Bahnhof</t>
  </si>
  <si>
    <t>DB-Strecke, Werkbahn, Hochbahn</t>
  </si>
  <si>
    <t>DB-Strecke, Übergabebahnhof, Werkbahn, Hochbahn</t>
  </si>
  <si>
    <t>Weiterverwendung Dorfgebäude</t>
  </si>
  <si>
    <t>Überführungen / Brückenbauwerke</t>
  </si>
  <si>
    <t>Stadtgebiet-Gestaltung</t>
  </si>
  <si>
    <t>Selbstbau Industrieanlagen</t>
  </si>
  <si>
    <t>2 Überführungen</t>
  </si>
  <si>
    <t>Viele Brücken und Stahl-viadukt</t>
  </si>
  <si>
    <t>Viele Brücken</t>
  </si>
  <si>
    <t>Nein, nur Bahnhofsgebäude</t>
  </si>
  <si>
    <t>Ja, als Hintergrund</t>
  </si>
  <si>
    <t>Ja, plastisch</t>
  </si>
  <si>
    <t>Ja, fast alle</t>
  </si>
  <si>
    <t>Ja, Brikettfabrik</t>
  </si>
  <si>
    <t>Werksanlagen, kit-bashing mit Vorbildphotos</t>
  </si>
  <si>
    <t>Gesamtsumme</t>
  </si>
  <si>
    <t>Rhrgbt. 6.1</t>
  </si>
  <si>
    <t>10x 3,5m - 4,5m</t>
  </si>
  <si>
    <t>unter 1,0%</t>
  </si>
  <si>
    <t>Ja, ohne Werkbahn-Kreisverkehr, jedoch mit Punkt-zu-Punkt Betrieb</t>
  </si>
  <si>
    <t>Kreisverkehr</t>
  </si>
  <si>
    <t>DB-Strecke</t>
  </si>
  <si>
    <t>DB-Strecke und 1,5x Werkbahn</t>
  </si>
  <si>
    <t>DB-Strecke und 2x Werkbahn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</si>
</sst>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0"/>
      <name val="Arial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0" xfId="0" applyFill="1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wrapText="1"/>
    </xf>
    <xf numFmtId="10" fontId="0" fillId="0" borderId="0" xfId="0" applyNumberFormat="1" applyAlignment="1">
      <alignment wrapText="1"/>
    </xf>
    <xf numFmtId="10" fontId="0" fillId="0" borderId="0" xfId="0" quotePrefix="1" applyNumberFormat="1" applyAlignment="1">
      <alignment wrapText="1"/>
    </xf>
    <xf numFmtId="0" fontId="0" fillId="2" borderId="0" xfId="0" applyFill="1"/>
    <xf numFmtId="0" fontId="0" fillId="0" borderId="0" xfId="0" quotePrefix="1" applyAlignment="1">
      <alignment wrapText="1"/>
    </xf>
    <xf numFmtId="10" fontId="0" fillId="3" borderId="0" xfId="0" quotePrefix="1" applyNumberFormat="1" applyFill="1" applyAlignment="1">
      <alignment wrapText="1"/>
    </xf>
    <xf numFmtId="0" fontId="0" fillId="3" borderId="0" xfId="0" applyFill="1" applyAlignment="1">
      <alignment wrapText="1"/>
    </xf>
    <xf numFmtId="0" fontId="0" fillId="3" borderId="0" xfId="0" applyFill="1"/>
  </cellXfs>
  <cellStyles count="1">
    <cellStyle name="Standard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7"/>
  <sheetViews>
    <sheetView tabSelected="1" zoomScaleNormal="100" workbookViewId="0">
      <selection activeCell="A31" sqref="A31"/>
    </sheetView>
  </sheetViews>
  <sheetFormatPr baseColWidth="10" defaultRowHeight="12.75" x14ac:dyDescent="0.2"/>
  <cols>
    <col min="1" max="1" width="39.7109375" customWidth="1"/>
    <col min="2" max="2" width="5.7109375" style="2" customWidth="1"/>
    <col min="3" max="3" width="23" customWidth="1"/>
    <col min="4" max="4" width="5.7109375" style="2" customWidth="1"/>
    <col min="5" max="5" width="22.7109375" customWidth="1"/>
    <col min="6" max="6" width="5.7109375" style="2" customWidth="1"/>
    <col min="7" max="7" width="22.7109375" customWidth="1"/>
    <col min="8" max="8" width="5.7109375" style="2" customWidth="1"/>
    <col min="9" max="9" width="22.7109375" customWidth="1"/>
    <col min="10" max="10" width="5.7109375" style="2" customWidth="1"/>
    <col min="11" max="14" width="4.42578125" customWidth="1"/>
  </cols>
  <sheetData>
    <row r="1" spans="1:14" x14ac:dyDescent="0.2">
      <c r="A1" s="4" t="s">
        <v>0</v>
      </c>
      <c r="B1" s="5" t="s">
        <v>37</v>
      </c>
      <c r="C1" s="4" t="s">
        <v>16</v>
      </c>
      <c r="D1" s="5" t="s">
        <v>38</v>
      </c>
      <c r="E1" s="4" t="s">
        <v>17</v>
      </c>
      <c r="F1" s="5" t="s">
        <v>38</v>
      </c>
      <c r="G1" s="4" t="s">
        <v>18</v>
      </c>
      <c r="H1" s="5" t="s">
        <v>38</v>
      </c>
      <c r="I1" s="4" t="s">
        <v>89</v>
      </c>
      <c r="J1" s="5" t="s">
        <v>38</v>
      </c>
      <c r="K1" s="3"/>
      <c r="L1" s="3"/>
      <c r="M1" s="3"/>
      <c r="N1" s="3"/>
    </row>
    <row r="2" spans="1:14" x14ac:dyDescent="0.2">
      <c r="A2" t="s">
        <v>1</v>
      </c>
      <c r="B2" s="2">
        <v>1</v>
      </c>
      <c r="C2" s="6" t="s">
        <v>46</v>
      </c>
      <c r="D2" s="2">
        <v>2</v>
      </c>
      <c r="E2" s="6" t="s">
        <v>47</v>
      </c>
      <c r="F2" s="2">
        <v>1</v>
      </c>
      <c r="G2" s="6" t="s">
        <v>47</v>
      </c>
      <c r="H2" s="2">
        <v>1</v>
      </c>
      <c r="I2" s="6" t="s">
        <v>47</v>
      </c>
      <c r="J2" s="2">
        <v>1</v>
      </c>
      <c r="K2" s="9">
        <f>(4-B2)*D2</f>
        <v>6</v>
      </c>
      <c r="L2" s="9">
        <f>(4-B2)*F2</f>
        <v>3</v>
      </c>
      <c r="M2" s="9">
        <f>(4-B2)*H2</f>
        <v>3</v>
      </c>
      <c r="N2" s="9">
        <f>(4-B2)*J2</f>
        <v>3</v>
      </c>
    </row>
    <row r="3" spans="1:14" x14ac:dyDescent="0.2">
      <c r="A3" t="s">
        <v>2</v>
      </c>
      <c r="B3" s="2">
        <v>1</v>
      </c>
      <c r="C3" s="6" t="s">
        <v>48</v>
      </c>
      <c r="D3" s="2">
        <v>2</v>
      </c>
      <c r="E3" s="6" t="s">
        <v>23</v>
      </c>
      <c r="F3" s="2">
        <v>2</v>
      </c>
      <c r="G3" s="6" t="s">
        <v>23</v>
      </c>
      <c r="H3" s="2">
        <v>2</v>
      </c>
      <c r="I3" s="6" t="s">
        <v>23</v>
      </c>
      <c r="J3" s="2">
        <v>2</v>
      </c>
      <c r="K3" s="9">
        <f t="shared" ref="K3:K11" si="0">(4-B3)*D3</f>
        <v>6</v>
      </c>
      <c r="L3" s="9">
        <f t="shared" ref="L3:L11" si="1">(4-B3)*F3</f>
        <v>6</v>
      </c>
      <c r="M3" s="9">
        <f t="shared" ref="M3:M11" si="2">(4-B3)*H3</f>
        <v>6</v>
      </c>
      <c r="N3" s="9">
        <f t="shared" ref="N3:N11" si="3">(4-B3)*J3</f>
        <v>6</v>
      </c>
    </row>
    <row r="4" spans="1:14" x14ac:dyDescent="0.2">
      <c r="A4" t="s">
        <v>3</v>
      </c>
      <c r="B4" s="2">
        <v>1</v>
      </c>
      <c r="C4" s="6" t="s">
        <v>24</v>
      </c>
      <c r="D4" s="2">
        <v>1</v>
      </c>
      <c r="E4" s="6" t="s">
        <v>24</v>
      </c>
      <c r="F4" s="2">
        <v>1</v>
      </c>
      <c r="G4" s="6" t="s">
        <v>24</v>
      </c>
      <c r="H4" s="2">
        <v>1</v>
      </c>
      <c r="I4" s="6" t="s">
        <v>24</v>
      </c>
      <c r="J4" s="2">
        <v>1</v>
      </c>
      <c r="K4" s="9">
        <f t="shared" si="0"/>
        <v>3</v>
      </c>
      <c r="L4" s="9">
        <f t="shared" si="1"/>
        <v>3</v>
      </c>
      <c r="M4" s="9">
        <f t="shared" si="2"/>
        <v>3</v>
      </c>
      <c r="N4" s="9">
        <f t="shared" si="3"/>
        <v>3</v>
      </c>
    </row>
    <row r="5" spans="1:14" ht="25.5" x14ac:dyDescent="0.2">
      <c r="A5" t="s">
        <v>4</v>
      </c>
      <c r="B5" s="2">
        <v>2</v>
      </c>
      <c r="C5" s="6" t="s">
        <v>49</v>
      </c>
      <c r="D5" s="2">
        <v>2</v>
      </c>
      <c r="E5" s="6" t="s">
        <v>25</v>
      </c>
      <c r="F5" s="2">
        <v>2</v>
      </c>
      <c r="G5" s="6" t="s">
        <v>25</v>
      </c>
      <c r="H5" s="2">
        <v>2</v>
      </c>
      <c r="I5" s="6" t="s">
        <v>90</v>
      </c>
      <c r="J5" s="2">
        <v>2</v>
      </c>
      <c r="K5" s="9">
        <f t="shared" si="0"/>
        <v>4</v>
      </c>
      <c r="L5" s="9">
        <f t="shared" si="1"/>
        <v>4</v>
      </c>
      <c r="M5" s="9">
        <f t="shared" si="2"/>
        <v>4</v>
      </c>
      <c r="N5" s="9">
        <f t="shared" si="3"/>
        <v>4</v>
      </c>
    </row>
    <row r="6" spans="1:14" x14ac:dyDescent="0.2">
      <c r="A6" t="s">
        <v>7</v>
      </c>
      <c r="B6" s="2">
        <v>1</v>
      </c>
      <c r="C6" s="10" t="s">
        <v>50</v>
      </c>
      <c r="D6" s="2">
        <v>2</v>
      </c>
      <c r="E6" s="10" t="s">
        <v>43</v>
      </c>
      <c r="F6" s="2">
        <v>2</v>
      </c>
      <c r="G6" s="8" t="s">
        <v>28</v>
      </c>
      <c r="H6" s="2">
        <v>1</v>
      </c>
      <c r="I6" s="8" t="s">
        <v>28</v>
      </c>
      <c r="J6" s="2">
        <v>1</v>
      </c>
      <c r="K6" s="9">
        <f t="shared" si="0"/>
        <v>6</v>
      </c>
      <c r="L6" s="9">
        <f t="shared" si="1"/>
        <v>6</v>
      </c>
      <c r="M6" s="9">
        <f t="shared" si="2"/>
        <v>3</v>
      </c>
      <c r="N6" s="9">
        <f t="shared" si="3"/>
        <v>3</v>
      </c>
    </row>
    <row r="7" spans="1:14" x14ac:dyDescent="0.2">
      <c r="A7" t="s">
        <v>8</v>
      </c>
      <c r="B7" s="2">
        <v>1</v>
      </c>
      <c r="C7" s="10" t="s">
        <v>51</v>
      </c>
      <c r="D7" s="2">
        <v>-1</v>
      </c>
      <c r="E7" s="8" t="s">
        <v>42</v>
      </c>
      <c r="F7" s="2">
        <v>-1</v>
      </c>
      <c r="G7" s="11" t="s">
        <v>27</v>
      </c>
      <c r="H7" s="2">
        <v>2</v>
      </c>
      <c r="I7" s="11" t="s">
        <v>91</v>
      </c>
      <c r="J7" s="2">
        <v>2</v>
      </c>
      <c r="K7" s="9">
        <f t="shared" si="0"/>
        <v>-3</v>
      </c>
      <c r="L7" s="9">
        <f t="shared" si="1"/>
        <v>-3</v>
      </c>
      <c r="M7" s="9">
        <f t="shared" si="2"/>
        <v>6</v>
      </c>
      <c r="N7" s="9">
        <f t="shared" si="3"/>
        <v>6</v>
      </c>
    </row>
    <row r="8" spans="1:14" x14ac:dyDescent="0.2">
      <c r="A8" t="s">
        <v>9</v>
      </c>
      <c r="B8" s="2">
        <v>1</v>
      </c>
      <c r="C8" s="7" t="s">
        <v>26</v>
      </c>
      <c r="D8" s="2">
        <v>0</v>
      </c>
      <c r="E8" s="7" t="s">
        <v>26</v>
      </c>
      <c r="F8" s="2">
        <v>0</v>
      </c>
      <c r="G8" s="7" t="s">
        <v>26</v>
      </c>
      <c r="H8" s="2">
        <v>0</v>
      </c>
      <c r="I8" s="7" t="s">
        <v>26</v>
      </c>
      <c r="J8" s="2">
        <v>0</v>
      </c>
      <c r="K8" s="9">
        <f t="shared" si="0"/>
        <v>0</v>
      </c>
      <c r="L8" s="9">
        <f t="shared" si="1"/>
        <v>0</v>
      </c>
      <c r="M8" s="9">
        <f t="shared" si="2"/>
        <v>0</v>
      </c>
      <c r="N8" s="9">
        <f t="shared" si="3"/>
        <v>0</v>
      </c>
    </row>
    <row r="9" spans="1:14" ht="25.5" x14ac:dyDescent="0.2">
      <c r="A9" t="s">
        <v>5</v>
      </c>
      <c r="B9" s="2">
        <v>2</v>
      </c>
      <c r="C9" s="6" t="s">
        <v>52</v>
      </c>
      <c r="D9" s="2">
        <v>-2</v>
      </c>
      <c r="E9" s="6" t="s">
        <v>45</v>
      </c>
      <c r="F9" s="2">
        <v>1</v>
      </c>
      <c r="G9" s="6" t="s">
        <v>21</v>
      </c>
      <c r="H9" s="2">
        <v>-1</v>
      </c>
      <c r="I9" s="6" t="s">
        <v>21</v>
      </c>
      <c r="J9" s="2">
        <v>-1</v>
      </c>
      <c r="K9" s="9">
        <f t="shared" si="0"/>
        <v>-4</v>
      </c>
      <c r="L9" s="9">
        <f t="shared" si="1"/>
        <v>2</v>
      </c>
      <c r="M9" s="9">
        <f t="shared" si="2"/>
        <v>-2</v>
      </c>
      <c r="N9" s="9">
        <f t="shared" si="3"/>
        <v>-2</v>
      </c>
    </row>
    <row r="10" spans="1:14" ht="25.5" x14ac:dyDescent="0.2">
      <c r="A10" t="s">
        <v>6</v>
      </c>
      <c r="B10" s="2">
        <v>1</v>
      </c>
      <c r="C10" s="6" t="s">
        <v>53</v>
      </c>
      <c r="D10" s="2">
        <v>0</v>
      </c>
      <c r="E10" s="6" t="s">
        <v>44</v>
      </c>
      <c r="F10" s="2">
        <v>1</v>
      </c>
      <c r="G10" s="12" t="s">
        <v>22</v>
      </c>
      <c r="H10" s="2">
        <v>2</v>
      </c>
      <c r="I10" s="12" t="s">
        <v>22</v>
      </c>
      <c r="J10" s="2">
        <v>2</v>
      </c>
      <c r="K10" s="9">
        <f t="shared" si="0"/>
        <v>0</v>
      </c>
      <c r="L10" s="9">
        <f t="shared" si="1"/>
        <v>3</v>
      </c>
      <c r="M10" s="9">
        <f t="shared" si="2"/>
        <v>6</v>
      </c>
      <c r="N10" s="9">
        <f t="shared" si="3"/>
        <v>6</v>
      </c>
    </row>
    <row r="11" spans="1:14" ht="38.25" x14ac:dyDescent="0.2">
      <c r="A11" t="s">
        <v>10</v>
      </c>
      <c r="B11" s="2">
        <v>2</v>
      </c>
      <c r="C11" s="6" t="s">
        <v>19</v>
      </c>
      <c r="D11" s="2">
        <v>-2</v>
      </c>
      <c r="E11" s="6" t="s">
        <v>20</v>
      </c>
      <c r="F11" s="2">
        <v>0</v>
      </c>
      <c r="G11" s="12" t="s">
        <v>92</v>
      </c>
      <c r="H11" s="2">
        <v>1</v>
      </c>
      <c r="I11" s="12" t="s">
        <v>92</v>
      </c>
      <c r="J11" s="2">
        <v>1</v>
      </c>
      <c r="K11" s="9">
        <f t="shared" si="0"/>
        <v>-4</v>
      </c>
      <c r="L11" s="9">
        <f t="shared" si="1"/>
        <v>0</v>
      </c>
      <c r="M11" s="9">
        <f t="shared" si="2"/>
        <v>2</v>
      </c>
      <c r="N11" s="9">
        <f t="shared" si="3"/>
        <v>2</v>
      </c>
    </row>
    <row r="12" spans="1:14" x14ac:dyDescent="0.2">
      <c r="C12" s="6"/>
      <c r="E12" s="6"/>
      <c r="G12" s="6"/>
      <c r="I12" s="6"/>
      <c r="K12" s="3"/>
      <c r="L12" s="3"/>
      <c r="M12" s="3"/>
      <c r="N12" s="3"/>
    </row>
    <row r="13" spans="1:14" x14ac:dyDescent="0.2">
      <c r="A13" t="s">
        <v>41</v>
      </c>
      <c r="C13" s="6"/>
      <c r="D13" s="2">
        <f>SUM(K2:K11)</f>
        <v>14</v>
      </c>
      <c r="E13" s="6"/>
      <c r="F13" s="2">
        <f>SUM(L2:L11)</f>
        <v>24</v>
      </c>
      <c r="G13" s="6"/>
      <c r="H13" s="2">
        <f>SUM(M2:M11)</f>
        <v>31</v>
      </c>
      <c r="I13" s="6"/>
      <c r="J13" s="2">
        <f>SUM(N2:N11)</f>
        <v>31</v>
      </c>
      <c r="K13" s="3"/>
      <c r="L13" s="3"/>
      <c r="M13" s="3"/>
      <c r="N13" s="3"/>
    </row>
    <row r="14" spans="1:14" x14ac:dyDescent="0.2">
      <c r="C14" s="6"/>
      <c r="E14" s="6"/>
      <c r="G14" s="6"/>
      <c r="I14" s="6"/>
      <c r="K14" s="3"/>
      <c r="L14" s="3"/>
      <c r="M14" s="3"/>
      <c r="N14" s="3"/>
    </row>
    <row r="15" spans="1:14" x14ac:dyDescent="0.2">
      <c r="A15" s="4" t="s">
        <v>11</v>
      </c>
      <c r="C15" s="6"/>
      <c r="E15" s="6"/>
      <c r="G15" s="6"/>
      <c r="I15" s="6"/>
      <c r="K15" s="3"/>
      <c r="L15" s="3"/>
      <c r="M15" s="3"/>
      <c r="N15" s="3"/>
    </row>
    <row r="16" spans="1:14" ht="25.5" x14ac:dyDescent="0.2">
      <c r="A16" t="s">
        <v>12</v>
      </c>
      <c r="B16" s="2">
        <v>2</v>
      </c>
      <c r="C16" s="6" t="s">
        <v>19</v>
      </c>
      <c r="D16" s="2">
        <v>-2</v>
      </c>
      <c r="E16" s="6" t="s">
        <v>33</v>
      </c>
      <c r="F16" s="2">
        <v>1</v>
      </c>
      <c r="G16" s="12" t="s">
        <v>29</v>
      </c>
      <c r="H16" s="2">
        <v>2</v>
      </c>
      <c r="I16" s="12" t="s">
        <v>29</v>
      </c>
      <c r="J16" s="2">
        <v>2</v>
      </c>
      <c r="K16" s="9">
        <f>(4-B16)*D16</f>
        <v>-4</v>
      </c>
      <c r="L16" s="9">
        <f>(4-B16)*F16</f>
        <v>2</v>
      </c>
      <c r="M16" s="9">
        <f>(4-B16)*H16</f>
        <v>4</v>
      </c>
      <c r="N16" s="9">
        <f>(4-B16)*J16</f>
        <v>4</v>
      </c>
    </row>
    <row r="17" spans="1:14" x14ac:dyDescent="0.2">
      <c r="A17" t="s">
        <v>13</v>
      </c>
      <c r="B17" s="2">
        <v>2</v>
      </c>
      <c r="C17" s="6" t="s">
        <v>19</v>
      </c>
      <c r="D17" s="2">
        <v>-2</v>
      </c>
      <c r="E17" s="6" t="s">
        <v>30</v>
      </c>
      <c r="F17" s="2">
        <v>1</v>
      </c>
      <c r="G17" s="12" t="s">
        <v>30</v>
      </c>
      <c r="H17" s="2">
        <v>1</v>
      </c>
      <c r="I17" s="12" t="s">
        <v>30</v>
      </c>
      <c r="J17" s="2">
        <v>1</v>
      </c>
      <c r="K17" s="9">
        <f>(4-B17)*D17</f>
        <v>-4</v>
      </c>
      <c r="L17" s="9">
        <f>(4-B17)*F17</f>
        <v>2</v>
      </c>
      <c r="M17" s="9">
        <f>(4-B17)*H17</f>
        <v>2</v>
      </c>
      <c r="N17" s="9">
        <f>(4-B17)*J17</f>
        <v>2</v>
      </c>
    </row>
    <row r="18" spans="1:14" x14ac:dyDescent="0.2">
      <c r="A18" t="s">
        <v>14</v>
      </c>
      <c r="B18" s="2">
        <v>1</v>
      </c>
      <c r="C18" s="6" t="s">
        <v>31</v>
      </c>
      <c r="D18" s="2">
        <v>2</v>
      </c>
      <c r="E18" s="6" t="s">
        <v>31</v>
      </c>
      <c r="F18" s="2">
        <v>2</v>
      </c>
      <c r="G18" s="12" t="s">
        <v>31</v>
      </c>
      <c r="H18" s="2">
        <v>2</v>
      </c>
      <c r="I18" s="12" t="s">
        <v>31</v>
      </c>
      <c r="J18" s="2">
        <v>2</v>
      </c>
      <c r="K18" s="9">
        <f>(4-B18)*D18</f>
        <v>6</v>
      </c>
      <c r="L18" s="9">
        <f>(4-B18)*F18</f>
        <v>6</v>
      </c>
      <c r="M18" s="9">
        <f>(4-B18)*H18</f>
        <v>6</v>
      </c>
      <c r="N18" s="9">
        <f>(4-B18)*J18</f>
        <v>6</v>
      </c>
    </row>
    <row r="19" spans="1:14" x14ac:dyDescent="0.2">
      <c r="A19" t="s">
        <v>15</v>
      </c>
      <c r="B19" s="2">
        <v>1</v>
      </c>
      <c r="C19" s="6" t="s">
        <v>32</v>
      </c>
      <c r="D19" s="2">
        <v>2</v>
      </c>
      <c r="E19" s="6" t="s">
        <v>30</v>
      </c>
      <c r="F19" s="2">
        <v>1</v>
      </c>
      <c r="G19" s="12" t="s">
        <v>32</v>
      </c>
      <c r="H19" s="2">
        <v>2</v>
      </c>
      <c r="I19" s="12" t="s">
        <v>32</v>
      </c>
      <c r="J19" s="2">
        <v>2</v>
      </c>
      <c r="K19" s="9">
        <f>(4-B19)*D19</f>
        <v>6</v>
      </c>
      <c r="L19" s="9">
        <f>(4-B19)*F19</f>
        <v>3</v>
      </c>
      <c r="M19" s="9">
        <f>(4-B19)*H19</f>
        <v>6</v>
      </c>
      <c r="N19" s="9">
        <f>(4-B19)*J19</f>
        <v>6</v>
      </c>
    </row>
    <row r="20" spans="1:14" x14ac:dyDescent="0.2">
      <c r="A20" t="s">
        <v>34</v>
      </c>
      <c r="B20" s="2">
        <v>1</v>
      </c>
      <c r="C20" s="6" t="s">
        <v>35</v>
      </c>
      <c r="D20" s="2">
        <v>2</v>
      </c>
      <c r="E20" s="6" t="s">
        <v>30</v>
      </c>
      <c r="F20" s="2">
        <v>1</v>
      </c>
      <c r="G20" s="6" t="s">
        <v>30</v>
      </c>
      <c r="H20" s="2">
        <v>1</v>
      </c>
      <c r="I20" s="6" t="s">
        <v>30</v>
      </c>
      <c r="J20" s="2">
        <v>1</v>
      </c>
      <c r="K20" s="9">
        <f>(4-B20)*D20</f>
        <v>6</v>
      </c>
      <c r="L20" s="9">
        <f>(4-B20)*F20</f>
        <v>3</v>
      </c>
      <c r="M20" s="9">
        <f>(4-B20)*H20</f>
        <v>3</v>
      </c>
      <c r="N20" s="9">
        <f>(4-B20)*J20</f>
        <v>3</v>
      </c>
    </row>
    <row r="21" spans="1:14" x14ac:dyDescent="0.2">
      <c r="C21" s="6"/>
      <c r="E21" s="6"/>
      <c r="G21" s="6"/>
      <c r="I21" s="6"/>
      <c r="K21" s="3"/>
      <c r="L21" s="3"/>
      <c r="M21" s="3"/>
      <c r="N21" s="3"/>
    </row>
    <row r="22" spans="1:14" x14ac:dyDescent="0.2">
      <c r="A22" t="s">
        <v>41</v>
      </c>
      <c r="C22" s="6"/>
      <c r="D22" s="2">
        <f>SUM(K16:K20)</f>
        <v>10</v>
      </c>
      <c r="E22" s="6"/>
      <c r="F22" s="2">
        <f>SUM(L16:L20)</f>
        <v>16</v>
      </c>
      <c r="G22" s="6"/>
      <c r="H22" s="2">
        <f>SUM(M16:M20)</f>
        <v>21</v>
      </c>
      <c r="I22" s="6"/>
      <c r="J22" s="2">
        <f>SUM(N16:N20)</f>
        <v>21</v>
      </c>
      <c r="K22" s="3"/>
      <c r="L22" s="3"/>
      <c r="M22" s="3"/>
      <c r="N22" s="3"/>
    </row>
    <row r="23" spans="1:14" x14ac:dyDescent="0.2">
      <c r="C23" s="6"/>
      <c r="E23" s="6"/>
      <c r="G23" s="6"/>
      <c r="I23" s="6"/>
      <c r="K23" s="3"/>
      <c r="L23" s="3"/>
      <c r="M23" s="3"/>
      <c r="N23" s="3"/>
    </row>
    <row r="24" spans="1:14" x14ac:dyDescent="0.2">
      <c r="A24" s="4" t="s">
        <v>36</v>
      </c>
      <c r="C24" s="6"/>
      <c r="E24" s="6"/>
      <c r="G24" s="6"/>
      <c r="I24" s="6"/>
      <c r="K24" s="3"/>
      <c r="L24" s="3"/>
      <c r="M24" s="3"/>
      <c r="N24" s="3"/>
    </row>
    <row r="25" spans="1:14" x14ac:dyDescent="0.2">
      <c r="A25" t="s">
        <v>55</v>
      </c>
      <c r="B25" s="2">
        <v>2</v>
      </c>
      <c r="C25" s="6" t="s">
        <v>56</v>
      </c>
      <c r="D25" s="2">
        <v>2</v>
      </c>
      <c r="E25" s="6" t="s">
        <v>57</v>
      </c>
      <c r="F25" s="2">
        <v>1</v>
      </c>
      <c r="G25" s="6" t="s">
        <v>57</v>
      </c>
      <c r="H25" s="2">
        <v>1</v>
      </c>
      <c r="I25" s="6" t="s">
        <v>57</v>
      </c>
      <c r="J25" s="2">
        <v>1</v>
      </c>
      <c r="K25" s="9">
        <f t="shared" ref="K25:K32" si="4">(4-B25)*D25</f>
        <v>4</v>
      </c>
      <c r="L25" s="9">
        <f t="shared" ref="L25:L32" si="5">(4-B25)*F25</f>
        <v>2</v>
      </c>
      <c r="M25" s="9">
        <f t="shared" ref="M25:M32" si="6">(4-B25)*H25</f>
        <v>2</v>
      </c>
      <c r="N25" s="9">
        <f t="shared" ref="N25:N32" si="7">(4-B25)*J25</f>
        <v>2</v>
      </c>
    </row>
    <row r="26" spans="1:14" x14ac:dyDescent="0.2">
      <c r="A26" t="s">
        <v>58</v>
      </c>
      <c r="B26" s="2">
        <v>1</v>
      </c>
      <c r="C26" s="6" t="s">
        <v>59</v>
      </c>
      <c r="D26" s="2">
        <v>1</v>
      </c>
      <c r="E26" s="6" t="s">
        <v>19</v>
      </c>
      <c r="F26" s="2">
        <v>-2</v>
      </c>
      <c r="G26" s="12" t="s">
        <v>60</v>
      </c>
      <c r="H26" s="2">
        <v>2</v>
      </c>
      <c r="I26" s="12" t="s">
        <v>60</v>
      </c>
      <c r="J26" s="2">
        <v>2</v>
      </c>
      <c r="K26" s="9">
        <f t="shared" si="4"/>
        <v>3</v>
      </c>
      <c r="L26" s="9">
        <f t="shared" si="5"/>
        <v>-6</v>
      </c>
      <c r="M26" s="9">
        <f t="shared" si="6"/>
        <v>6</v>
      </c>
      <c r="N26" s="9">
        <f t="shared" si="7"/>
        <v>6</v>
      </c>
    </row>
    <row r="27" spans="1:14" x14ac:dyDescent="0.2">
      <c r="A27" t="s">
        <v>61</v>
      </c>
      <c r="B27" s="2">
        <v>2</v>
      </c>
      <c r="C27" s="6" t="s">
        <v>19</v>
      </c>
      <c r="D27" s="2">
        <v>-2</v>
      </c>
      <c r="E27" s="6" t="s">
        <v>19</v>
      </c>
      <c r="F27" s="2">
        <v>-2</v>
      </c>
      <c r="G27" s="6" t="s">
        <v>19</v>
      </c>
      <c r="H27" s="2">
        <v>-2</v>
      </c>
      <c r="I27" s="6" t="s">
        <v>19</v>
      </c>
      <c r="J27" s="2">
        <v>-2</v>
      </c>
      <c r="K27" s="9">
        <f t="shared" si="4"/>
        <v>-4</v>
      </c>
      <c r="L27" s="9">
        <f t="shared" si="5"/>
        <v>-4</v>
      </c>
      <c r="M27" s="9">
        <f t="shared" si="6"/>
        <v>-4</v>
      </c>
      <c r="N27" s="9">
        <f t="shared" si="7"/>
        <v>-4</v>
      </c>
    </row>
    <row r="28" spans="1:14" x14ac:dyDescent="0.2">
      <c r="A28" t="s">
        <v>64</v>
      </c>
      <c r="B28" s="2">
        <v>1</v>
      </c>
      <c r="C28" s="6" t="s">
        <v>62</v>
      </c>
      <c r="D28" s="2">
        <v>1</v>
      </c>
      <c r="E28" s="6" t="s">
        <v>63</v>
      </c>
      <c r="F28" s="2">
        <v>2</v>
      </c>
      <c r="G28" s="12" t="s">
        <v>63</v>
      </c>
      <c r="H28" s="2">
        <v>2</v>
      </c>
      <c r="I28" s="12" t="s">
        <v>63</v>
      </c>
      <c r="J28" s="2">
        <v>2</v>
      </c>
      <c r="K28" s="9">
        <f t="shared" si="4"/>
        <v>3</v>
      </c>
      <c r="L28" s="9">
        <f t="shared" si="5"/>
        <v>6</v>
      </c>
      <c r="M28" s="9">
        <f t="shared" si="6"/>
        <v>6</v>
      </c>
      <c r="N28" s="9">
        <f t="shared" si="7"/>
        <v>6</v>
      </c>
    </row>
    <row r="29" spans="1:14" x14ac:dyDescent="0.2">
      <c r="A29" t="s">
        <v>65</v>
      </c>
      <c r="B29" s="2">
        <v>1</v>
      </c>
      <c r="C29" s="6" t="s">
        <v>66</v>
      </c>
      <c r="D29" s="2">
        <v>1</v>
      </c>
      <c r="E29" s="6" t="s">
        <v>67</v>
      </c>
      <c r="F29" s="2">
        <v>2</v>
      </c>
      <c r="G29" s="12" t="s">
        <v>67</v>
      </c>
      <c r="H29" s="2">
        <v>2</v>
      </c>
      <c r="I29" s="12" t="s">
        <v>67</v>
      </c>
      <c r="J29" s="2">
        <v>2</v>
      </c>
      <c r="K29" s="9">
        <f t="shared" si="4"/>
        <v>3</v>
      </c>
      <c r="L29" s="9">
        <f t="shared" si="5"/>
        <v>6</v>
      </c>
      <c r="M29" s="9">
        <f t="shared" si="6"/>
        <v>6</v>
      </c>
      <c r="N29" s="9">
        <f t="shared" si="7"/>
        <v>6</v>
      </c>
    </row>
    <row r="30" spans="1:14" x14ac:dyDescent="0.2">
      <c r="A30" t="s">
        <v>68</v>
      </c>
      <c r="B30" s="2">
        <v>3</v>
      </c>
      <c r="C30" s="6" t="s">
        <v>19</v>
      </c>
      <c r="D30" s="2">
        <v>-2</v>
      </c>
      <c r="E30" s="6" t="s">
        <v>70</v>
      </c>
      <c r="F30" s="2">
        <v>2</v>
      </c>
      <c r="G30" s="6" t="s">
        <v>69</v>
      </c>
      <c r="H30" s="2">
        <v>1</v>
      </c>
      <c r="I30" s="6" t="s">
        <v>69</v>
      </c>
      <c r="J30" s="2">
        <v>1</v>
      </c>
      <c r="K30" s="9">
        <f t="shared" si="4"/>
        <v>-2</v>
      </c>
      <c r="L30" s="9">
        <f t="shared" si="5"/>
        <v>2</v>
      </c>
      <c r="M30" s="9">
        <f t="shared" si="6"/>
        <v>1</v>
      </c>
      <c r="N30" s="9">
        <f t="shared" si="7"/>
        <v>1</v>
      </c>
    </row>
    <row r="31" spans="1:14" ht="25.5" x14ac:dyDescent="0.2">
      <c r="A31" t="s">
        <v>93</v>
      </c>
      <c r="B31" s="2">
        <v>1</v>
      </c>
      <c r="C31" s="6" t="s">
        <v>94</v>
      </c>
      <c r="D31" s="2">
        <v>0</v>
      </c>
      <c r="E31" s="6" t="s">
        <v>95</v>
      </c>
      <c r="F31" s="2">
        <v>1</v>
      </c>
      <c r="G31" s="6" t="s">
        <v>96</v>
      </c>
      <c r="H31" s="2">
        <v>2</v>
      </c>
      <c r="I31" s="6" t="s">
        <v>96</v>
      </c>
      <c r="J31" s="2">
        <v>2</v>
      </c>
      <c r="K31" s="9">
        <f>(4-B31)*D31</f>
        <v>0</v>
      </c>
      <c r="L31" s="9">
        <f>(4-B31)*F31</f>
        <v>3</v>
      </c>
      <c r="M31" s="9">
        <f>(4-B31)*H31</f>
        <v>6</v>
      </c>
      <c r="N31" s="9">
        <f>(4-B31)*J31</f>
        <v>6</v>
      </c>
    </row>
    <row r="32" spans="1:14" ht="38.25" x14ac:dyDescent="0.2">
      <c r="A32" t="s">
        <v>71</v>
      </c>
      <c r="B32" s="2">
        <v>1</v>
      </c>
      <c r="C32" s="6" t="s">
        <v>72</v>
      </c>
      <c r="D32" s="2">
        <v>1</v>
      </c>
      <c r="E32" s="6" t="s">
        <v>73</v>
      </c>
      <c r="F32" s="2">
        <v>1</v>
      </c>
      <c r="G32" s="12" t="s">
        <v>74</v>
      </c>
      <c r="H32" s="2">
        <v>2</v>
      </c>
      <c r="I32" s="12" t="s">
        <v>74</v>
      </c>
      <c r="J32" s="2">
        <v>2</v>
      </c>
      <c r="K32" s="9">
        <f t="shared" si="4"/>
        <v>3</v>
      </c>
      <c r="L32" s="9">
        <f t="shared" si="5"/>
        <v>3</v>
      </c>
      <c r="M32" s="9">
        <f t="shared" si="6"/>
        <v>6</v>
      </c>
      <c r="N32" s="9">
        <f t="shared" si="7"/>
        <v>6</v>
      </c>
    </row>
    <row r="33" spans="1:14" x14ac:dyDescent="0.2">
      <c r="C33" s="6"/>
      <c r="E33" s="6"/>
      <c r="G33" s="6"/>
      <c r="I33" s="6"/>
    </row>
    <row r="34" spans="1:14" x14ac:dyDescent="0.2">
      <c r="A34" t="s">
        <v>41</v>
      </c>
      <c r="C34" s="6"/>
      <c r="D34" s="2">
        <f>SUM(K25:K32)</f>
        <v>10</v>
      </c>
      <c r="E34" s="6"/>
      <c r="F34" s="2">
        <f>SUM(L25:L32)</f>
        <v>12</v>
      </c>
      <c r="G34" s="6"/>
      <c r="H34" s="2">
        <f>SUM(M25:M32)</f>
        <v>29</v>
      </c>
      <c r="I34" s="6"/>
      <c r="J34" s="2">
        <f>SUM(N25:N32)</f>
        <v>29</v>
      </c>
    </row>
    <row r="35" spans="1:14" x14ac:dyDescent="0.2">
      <c r="C35" s="6"/>
      <c r="E35" s="6"/>
      <c r="G35" s="6"/>
      <c r="I35" s="6"/>
    </row>
    <row r="36" spans="1:14" x14ac:dyDescent="0.2">
      <c r="A36" s="4" t="s">
        <v>54</v>
      </c>
      <c r="C36" s="6"/>
      <c r="E36" s="6"/>
      <c r="G36" s="6"/>
      <c r="I36" s="6"/>
    </row>
    <row r="37" spans="1:14" ht="25.5" x14ac:dyDescent="0.2">
      <c r="A37" t="s">
        <v>76</v>
      </c>
      <c r="B37" s="2">
        <v>1</v>
      </c>
      <c r="C37" t="s">
        <v>79</v>
      </c>
      <c r="D37" s="2">
        <v>0</v>
      </c>
      <c r="E37" s="6" t="s">
        <v>80</v>
      </c>
      <c r="F37" s="2">
        <v>2</v>
      </c>
      <c r="G37" t="s">
        <v>81</v>
      </c>
      <c r="H37" s="2">
        <v>1</v>
      </c>
      <c r="I37" t="s">
        <v>81</v>
      </c>
      <c r="J37" s="2">
        <v>1</v>
      </c>
      <c r="K37" s="9">
        <f>(4-B37)*D37</f>
        <v>0</v>
      </c>
      <c r="L37" s="9">
        <f>(4-B37)*F37</f>
        <v>6</v>
      </c>
      <c r="M37" s="9">
        <f>(4-B37)*H37</f>
        <v>3</v>
      </c>
      <c r="N37" s="9">
        <f>(4-B37)*J37</f>
        <v>3</v>
      </c>
    </row>
    <row r="38" spans="1:14" x14ac:dyDescent="0.2">
      <c r="A38" t="s">
        <v>77</v>
      </c>
      <c r="B38" s="2">
        <v>2</v>
      </c>
      <c r="C38" t="s">
        <v>82</v>
      </c>
      <c r="D38" s="2">
        <v>0</v>
      </c>
      <c r="E38" s="6" t="s">
        <v>83</v>
      </c>
      <c r="F38" s="2">
        <v>1</v>
      </c>
      <c r="G38" s="13" t="s">
        <v>84</v>
      </c>
      <c r="H38" s="2">
        <v>2</v>
      </c>
      <c r="I38" s="13" t="s">
        <v>84</v>
      </c>
      <c r="J38" s="2">
        <v>2</v>
      </c>
      <c r="K38" s="9">
        <f>(4-B38)*D38</f>
        <v>0</v>
      </c>
      <c r="L38" s="9">
        <f>(4-B38)*F38</f>
        <v>2</v>
      </c>
      <c r="M38" s="9">
        <f>(4-B38)*H38</f>
        <v>4</v>
      </c>
      <c r="N38" s="9">
        <f>(4-B38)*J38</f>
        <v>4</v>
      </c>
    </row>
    <row r="39" spans="1:14" x14ac:dyDescent="0.2">
      <c r="A39" t="s">
        <v>75</v>
      </c>
      <c r="B39" s="2">
        <v>3</v>
      </c>
      <c r="C39" t="s">
        <v>85</v>
      </c>
      <c r="D39" s="2">
        <v>2</v>
      </c>
      <c r="E39" s="6" t="s">
        <v>19</v>
      </c>
      <c r="F39" s="2">
        <v>-2</v>
      </c>
      <c r="G39" t="s">
        <v>19</v>
      </c>
      <c r="H39" s="2">
        <v>-2</v>
      </c>
      <c r="I39" t="s">
        <v>19</v>
      </c>
      <c r="J39" s="2">
        <v>-2</v>
      </c>
      <c r="K39" s="9">
        <f>(4-B39)*D39</f>
        <v>2</v>
      </c>
      <c r="L39" s="9">
        <f>(4-B39)*F39</f>
        <v>-2</v>
      </c>
      <c r="M39" s="9">
        <f>(4-B39)*H39</f>
        <v>-2</v>
      </c>
      <c r="N39" s="9">
        <f>(4-B39)*J39</f>
        <v>-2</v>
      </c>
    </row>
    <row r="40" spans="1:14" ht="25.5" x14ac:dyDescent="0.2">
      <c r="A40" t="s">
        <v>78</v>
      </c>
      <c r="B40" s="2">
        <v>2</v>
      </c>
      <c r="C40" t="s">
        <v>86</v>
      </c>
      <c r="D40" s="2">
        <v>1</v>
      </c>
      <c r="E40" s="6" t="s">
        <v>87</v>
      </c>
      <c r="F40" s="2">
        <v>2</v>
      </c>
      <c r="G40" s="12" t="s">
        <v>87</v>
      </c>
      <c r="H40" s="2">
        <v>2</v>
      </c>
      <c r="I40" s="12" t="s">
        <v>87</v>
      </c>
      <c r="J40" s="2">
        <v>2</v>
      </c>
      <c r="K40" s="9">
        <f>(4-B40)*D40</f>
        <v>2</v>
      </c>
      <c r="L40" s="9">
        <f>(4-B40)*F40</f>
        <v>4</v>
      </c>
      <c r="M40" s="9">
        <f>(4-B40)*H40</f>
        <v>4</v>
      </c>
      <c r="N40" s="9">
        <f>(4-B40)*J40</f>
        <v>4</v>
      </c>
    </row>
    <row r="41" spans="1:14" x14ac:dyDescent="0.2">
      <c r="E41" s="6"/>
    </row>
    <row r="42" spans="1:14" x14ac:dyDescent="0.2">
      <c r="A42" t="s">
        <v>41</v>
      </c>
      <c r="D42" s="2">
        <f>SUM(K37:K40)</f>
        <v>4</v>
      </c>
      <c r="F42" s="2">
        <f>SUM(L37:L40)</f>
        <v>10</v>
      </c>
      <c r="H42" s="2">
        <f>SUM(M37:M40)</f>
        <v>9</v>
      </c>
      <c r="J42" s="2">
        <f>SUM(N37:N40)</f>
        <v>9</v>
      </c>
    </row>
    <row r="44" spans="1:14" x14ac:dyDescent="0.2">
      <c r="A44" s="4" t="s">
        <v>88</v>
      </c>
      <c r="B44" s="5"/>
      <c r="C44" s="4"/>
      <c r="D44" s="5">
        <f>D42+D34+D22+D13</f>
        <v>38</v>
      </c>
      <c r="E44" s="4"/>
      <c r="F44" s="5">
        <f>F42+F34+F22+F13</f>
        <v>62</v>
      </c>
      <c r="G44" s="4"/>
      <c r="H44" s="5">
        <f>H42+H34+H22+H13</f>
        <v>90</v>
      </c>
      <c r="I44" s="4"/>
      <c r="J44" s="5">
        <f>J42+J34+J22+J13</f>
        <v>90</v>
      </c>
    </row>
    <row r="46" spans="1:14" x14ac:dyDescent="0.2">
      <c r="A46" s="1" t="s">
        <v>39</v>
      </c>
    </row>
    <row r="47" spans="1:14" x14ac:dyDescent="0.2">
      <c r="A47" s="1" t="s">
        <v>40</v>
      </c>
    </row>
  </sheetData>
  <phoneticPr fontId="0" type="noConversion"/>
  <pageMargins left="0.78740157499999996" right="0.78740157499999996" top="0.984251969" bottom="0.984251969" header="0.4921259845" footer="0.4921259845"/>
  <pageSetup paperSize="9" scale="64" orientation="landscape" horizontalDpi="4294967292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Anforderungen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Betriebskonzept "Anlage Ruhrgebiet"</dc:title>
  <dc:subject>Fahrplan, Zugbildung, Rollmaterial</dc:subject>
  <dc:creator>Frank Forsten</dc:creator>
  <cp:lastModifiedBy>Frank</cp:lastModifiedBy>
  <cp:lastPrinted>2002-01-01T09:37:06Z</cp:lastPrinted>
  <dcterms:created xsi:type="dcterms:W3CDTF">2000-05-07T16:32:54Z</dcterms:created>
  <dcterms:modified xsi:type="dcterms:W3CDTF">2024-03-28T20:22:08Z</dcterms:modified>
</cp:coreProperties>
</file>